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Sarune Lekaviciene\AppData\Local\Microsoft\Windows\INetCache\Content.Outlook\225C2PAO\"/>
    </mc:Choice>
  </mc:AlternateContent>
  <xr:revisionPtr revIDLastSave="0" documentId="13_ncr:1_{BEAF4CFA-C4F1-42C5-81E8-CCE2FF39478B}" xr6:coauthVersionLast="47" xr6:coauthVersionMax="47" xr10:uidLastSave="{00000000-0000-0000-0000-000000000000}"/>
  <bookViews>
    <workbookView xWindow="-108" yWindow="-108" windowWidth="23256" windowHeight="12456" xr2:uid="{00000000-000D-0000-FFFF-FFFF00000000}"/>
  </bookViews>
  <sheets>
    <sheet name="Lapas1" sheetId="1" r:id="rId1"/>
    <sheet name="Sheet1" sheetId="2" state="hidden" r:id="rId2"/>
  </sheets>
  <definedNames>
    <definedName name="_Hlk84884998" localSheetId="0">Lapas1!$O$7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6" i="1" l="1"/>
  <c r="K56" i="1"/>
  <c r="I56" i="1"/>
  <c r="H56" i="1"/>
  <c r="I23" i="1" l="1"/>
  <c r="K23" i="1" l="1"/>
  <c r="C2" i="2" l="1"/>
  <c r="D2" i="2" s="1"/>
  <c r="E2" i="2" s="1"/>
  <c r="F2" i="2" s="1"/>
</calcChain>
</file>

<file path=xl/sharedStrings.xml><?xml version="1.0" encoding="utf-8"?>
<sst xmlns="http://schemas.openxmlformats.org/spreadsheetml/2006/main" count="176" uniqueCount="105">
  <si>
    <t>Eil. Nr.</t>
  </si>
  <si>
    <t>Planuojamo veiksmo aprašymas</t>
  </si>
  <si>
    <t>Institucijos (įstaigos) (veiksmo vykdytojo) pavadinimas</t>
  </si>
  <si>
    <t>Įgyvendinimo terminai (metais ir ketvirčiais)</t>
  </si>
  <si>
    <t>Vertinimo rodikliai</t>
  </si>
  <si>
    <t>Prisidėjimas prie kitų teritorinių strategijų įgyvendinimo</t>
  </si>
  <si>
    <t>pradžia</t>
  </si>
  <si>
    <t>pabaiga</t>
  </si>
  <si>
    <t>Bendras lėšų poreikis, eurais</t>
  </si>
  <si>
    <t>Iš jų:</t>
  </si>
  <si>
    <t>Rodiklis</t>
  </si>
  <si>
    <t>Pradinė reikšmė</t>
  </si>
  <si>
    <t>Reikšmė pabaigoje</t>
  </si>
  <si>
    <t>ES fondų lėšos</t>
  </si>
  <si>
    <t>Lietuvos Respublikos valstybės biudžeto lėšos</t>
  </si>
  <si>
    <t>1. Teritorijos plėtros tikslas</t>
  </si>
  <si>
    <t>1.1. Teritorijos plėtros uždavinys</t>
  </si>
  <si>
    <t>Savivaldybės (-ių) biudžeto (-ų) lėšos</t>
  </si>
  <si>
    <t>Veiksmo pobūdis (investicinis (I) arba organizacinis (O))</t>
  </si>
  <si>
    <t>Planuojamo veiksmo pavadinimas</t>
  </si>
  <si>
    <t>PLANUOJAMŲ STRATEGIJOS ĮGYVENDINIMO VEIKSMŲ PLANAS</t>
  </si>
  <si>
    <t>Tvarios miesto plėtros strategijų ir funkcinių zonų strategijų rengimo ir įgyvendinimo stebėsenos tvarkos aprašo
2 priedas</t>
  </si>
  <si>
    <t>I</t>
  </si>
  <si>
    <t>1.2. Teritorijos plėtros uždavinys</t>
  </si>
  <si>
    <t>1.3. Teritorijos plėtros uždavinys</t>
  </si>
  <si>
    <t>1.1.1.</t>
  </si>
  <si>
    <t>1.2.1.</t>
  </si>
  <si>
    <t>1.2.2.</t>
  </si>
  <si>
    <t>1.3.1.</t>
  </si>
  <si>
    <t>Stiprinti investicinį potencialą</t>
  </si>
  <si>
    <t>Pastabos</t>
  </si>
  <si>
    <t>2027 IV ketv.</t>
  </si>
  <si>
    <t>Telšių rajono savivaldybės administracija</t>
  </si>
  <si>
    <t>Didinti Telšių miesto, kaip regioninio centro, patrauklumą gyventi, investuoti</t>
  </si>
  <si>
    <t>1.1.2.</t>
  </si>
  <si>
    <t>Padidinti viešųjų erdvių patrauklumą ir prieinamumą miesto gyventojams</t>
  </si>
  <si>
    <t>1.2.3.</t>
  </si>
  <si>
    <t>1.2.4.</t>
  </si>
  <si>
    <t>1.2.5.</t>
  </si>
  <si>
    <t>Padidinti švietimo paslaugų prieinamumą</t>
  </si>
  <si>
    <t>1.2.6.</t>
  </si>
  <si>
    <t>1.2.7.</t>
  </si>
  <si>
    <t>1.3.2.</t>
  </si>
  <si>
    <t>2028 III ketv.</t>
  </si>
  <si>
    <t>1.1.3.</t>
  </si>
  <si>
    <t>2025 IV ketv.</t>
  </si>
  <si>
    <t>2029 II ketv.</t>
  </si>
  <si>
    <t>2027 IVketv.</t>
  </si>
  <si>
    <t>2025 III ketv.</t>
  </si>
  <si>
    <t>1.1.4.</t>
  </si>
  <si>
    <t>2027 I ketv.</t>
  </si>
  <si>
    <t>Telšių miesto urbanizuotos teritorijos, esančios nuo Ežero skg. 17 iki senojo miesto stadiono, atgaivinimas ir žalinimas</t>
  </si>
  <si>
    <t>2028 IV ketv.</t>
  </si>
  <si>
    <t>Teritorijos, šalia Naujosios gatvės, atgaivinimas, pritaikant bendruomenės poreikiams</t>
  </si>
  <si>
    <t>Oskaro Goeldnerio skvero atgaivinimas, pritaikant bendruomenės poreikiams</t>
  </si>
  <si>
    <t>Telšių miesto pramoninės teritorijos investicinio patrauklumo gerinimas</t>
  </si>
  <si>
    <t xml:space="preserve">Telšių Vincento Borisevičiaus gimnazijoje (Džiugo g. 8, Telšiai)  įrengiama 1 nauja pradinio ugdymo klasė, o Telšių „Germanto“ progimnazijoje (Žemaitės g. 37, Telšiai) įrengiamos 5 naujos pradinio ugdymo klasės Telšių Vincento Borisevičiaus gimnazijos pradinio ugdymo mokiniams.  Įgyvendinant veiksmą Telšių „Germanto“ progimnazijoje bus įdiegti universalaus dizaino principai, įrengiamos trūkstamos ugdymo ir poilsio erdvės, trūkstami mokymo kabinetai bei aktų salė, atnaujintos vidaus patalpos bei vidaus inžinerinės sistemos ir įdiegtos energiją taupančios ir pastato energetinio efektyvumo didinimo priemonės.  
</t>
  </si>
  <si>
    <t xml:space="preserve">Telšių lopšelio-darželio „Berželis“ plėtra, Kalno g. 20, Telšiai </t>
  </si>
  <si>
    <t xml:space="preserve">R - Sukurtos arba atkurtos teritorijos, naudojamos ekonominei, rekreacinei ar turizmo paskirčiai plotas, ha </t>
  </si>
  <si>
    <t xml:space="preserve">P - Dviračiams skirta infrastruktūra, kuriai suteikta parama, km </t>
  </si>
  <si>
    <t>Trūkstamos bendrojo ugdymo infrastruktūros plėtra, modernizuojant Telšių „Džiugo“ gimnaziją</t>
  </si>
  <si>
    <t>Teritorijos, esančios Parko g. 15A, atgaivinimas, pritaikant bendruomenės poreikiams</t>
  </si>
  <si>
    <t>Neformalaus švietimo paslaugų prieinamumo didinimas, modernizuojant Telšių Žemaitės dramos teatrą</t>
  </si>
  <si>
    <t xml:space="preserve">
Oskaro Goeldnerio skvero modernizavimas: vaikų žaidimo aikštelės įrengimas, pėsčiųjų takų infrastruktūros atnaujinimas ir plėtra, važiuojamosios dalies atnaujinimas Mažojo kalno gatvėje, vaizdo stebėjimo kamerų įrengimas, aplinkos sutvarkymas, mažosios architektūros elementų įrengimas ir kitos reikalingos infrastruktūros įrengimas.      </t>
  </si>
  <si>
    <t xml:space="preserve">Telšių „Džiugo“ gimnazijos (Sedos g. 29, Telšiai) modernizavimas. Įgyvendinant veiksmą bus įdiegti universalaus dizaino principai, įrengiamos trūkstamos ugdymo ir poilsio erdvės, laboratorijos, trūkstami mokymo kabinetai, sanitariniai mazgai, modernizuotos aktų bei sporto salės, atnaujintos vidaus patalpos bei vidaus inžinerinės sistemos ir įdiegtos energiją taupančios priemonės, pastato energetinio efektyvumo didinimo priemonės. </t>
  </si>
  <si>
    <t>Telšių miesto senamiesčio teritorijos atgaivinimas ir humanizavimas</t>
  </si>
  <si>
    <t xml:space="preserve">Telšių senamiesčio teritorijos atgaivinimas: teritorijos tarp Iždinės, Sinagogos ir Laisvės gatvių žaliosios zonos atnaujinimas, pėsčiųjų takų, mažosios architektūros elementų įrengimas, dviračių stovėjimo bei taisymo stotelės vietų įrengimas, dangų ir gatvių elementų atnaujinimas bei prieigų humanizavimas, inžinerinių tinklų, automobilių stovėjimo vietų bei kitos reikalingos infrastruktūros įrengimas.
</t>
  </si>
  <si>
    <t xml:space="preserve">Teritorijos, esančios buvusiame Telšių kariniame miestelyje, pritaikymas investicijų pritraukimui </t>
  </si>
  <si>
    <t xml:space="preserve">Teritorijos, esančios buvusiame Telšių kariniame miestelyje, investicinio patrauklaumo gerinimas, modernizuojant jai skirtą susisiekimo infrastruktūrą: Karaliaus Mindaugo g. nuo Rambyno g. sankryžos iki Jono Semaškos g. atkarpos rekonstrukcija. </t>
  </si>
  <si>
    <t xml:space="preserve">Telšių Žemaitės dramos teatro patalpų (Respublikos g. 18, Telšiai) pritaikymas universalaus dizaino principais neformalaus (vaikų ir suaugusiųjų) ir formalaus vaikų švietimo paslaugų teikimui. Įvykdžius šias veiklas tuo pačiu bus padidintas objekto funkcionalumas. </t>
  </si>
  <si>
    <t xml:space="preserve">R - Sukurtos arba atkurtos teritorijos, naudojamos ekonominei veiklai plotas, ha </t>
  </si>
  <si>
    <t>Veiksmo finansavimo poreikis eurais</t>
  </si>
  <si>
    <t>Veiksmo įgyvendinimas finansuojamas ES fondų 2021–2027 m. Investicijų programos 4 prioriteto 4.5 uždaviniui įgyvendinti skirtomis lėšomis.</t>
  </si>
  <si>
    <t xml:space="preserve">Veiksmas bus įgyvendinamas iš 2021–2027 m. Investicijų programos 8 prioriteto 8.1 uždaviniui įgyvendinti skirtų lėšų.
</t>
  </si>
  <si>
    <t xml:space="preserve">Trūkstamos bendrojo ugdymo infrastruktūros plėtra, modernizuojant Telšių Vincento Borisevičiaus gimnaziją ir Telšių „Germanto“ progimnaziją </t>
  </si>
  <si>
    <t>6 naujų ikimokyklinio ugdymo grupių įrengimas (Kalno g. 20, Telšiai). Bus sukurta 110 naujų vietų 1–5 metų amžiaus vaikams.</t>
  </si>
  <si>
    <t xml:space="preserve">Teritorijos tarp Telšės gatvės, Naujosios gatvės ir Masčio ežero pakrantės sutvarkymas: automobilių stovėjimo aikštelės ir kitos susiekimo infrastruktūros skirtos lankymui modernizavimas, aplinkos sutvarkymas, mažosios architektūros elementų įrengimas, apšvietimo bei stebėjimo kamerų  ir kitos reikalingos infrastruktūros įrengimas.
</t>
  </si>
  <si>
    <t xml:space="preserve">P - Atviros erdvės, sukurtos arba atkurtos miestų teritorijose, kv. m </t>
  </si>
  <si>
    <t>P - Atviros erdvės, sukurtos arba atkurtos miestų teritorijose, kv. m</t>
  </si>
  <si>
    <t>1.2.8</t>
  </si>
  <si>
    <t>Teritorijos, esančios šalia Žemaičių muziejaus „Alka“ atgaivinimas, pritaikant bendruomenės poreikiams</t>
  </si>
  <si>
    <t>2029 III ketv.</t>
  </si>
  <si>
    <t>2026 IV ketv.</t>
  </si>
  <si>
    <t>P - Integruoti teritorinio vystymo projektai, vnt.</t>
  </si>
  <si>
    <t xml:space="preserve">R - Metinis konsoliduotų viešųjų paslaugų vartotojų skaičius, asm. </t>
  </si>
  <si>
    <t xml:space="preserve">P - Integruoti teritorinio vystymo projektai, vnt. </t>
  </si>
  <si>
    <t xml:space="preserve">P - Sukurtų naujų ikimokyklinio ugdymo vietų skaičius, vnt. </t>
  </si>
  <si>
    <t>P - Naujos arba modernizuotos vaikų priežiūros infrastruktūros mokymo klasių talpumas, vnt.</t>
  </si>
  <si>
    <t>R - Naujos arba modernizuotos vaikų priežiūros infrastruktūros naudotojų skaičius per metus, vnt.</t>
  </si>
  <si>
    <t xml:space="preserve">R - Dviračiams skirtos infrastruktūros naudotojų skaičius per metus, vnt. </t>
  </si>
  <si>
    <t>1.2.9.</t>
  </si>
  <si>
    <t>Rytinės Masčio ežero pakrantės atgaivinimas, pritaikant bendruomenės poreikiams</t>
  </si>
  <si>
    <t>Rytinės Masčio ežero pakrantės teritorijos, esančios tarp Kauno g. ir Masčio g., atgaivinimas: elingo su prieplauka įrengimas, poilsio zonų ir sporto erdvių įrengimas, pėsčiųjų - dviračių takų įrengimas, vaikų žaidimo aikštelės įrengimas, aplinkos sutvarkymas, mažosios architektūros elementų ir kitos reikalingos infrastruktūros įrengimas.</t>
  </si>
  <si>
    <t>2028 II ketv.</t>
  </si>
  <si>
    <t xml:space="preserve">2026 I ketv. </t>
  </si>
  <si>
    <t>2025 II ketv.</t>
  </si>
  <si>
    <t>Rekreacinės teritorijos palei Masčio ežero pakrantę nuo Žemaičių kaimo muziejaus per Malūno gatvę iki Telšių miesto ribos atgaivinimas</t>
  </si>
  <si>
    <t>Numatoma modernizuoti teritoriją nuo Žemaičių kaimo muziejaus per Malūno gatvę iki Telšių miesto ribos: įrengti pėsčiųjų ir dviračių taką, poilsio aikštelę su paukščių stebėjimo vieta, prieplauką, mažosios architektūros elementus, apšvietimą  ir kitą reikalingą infrastruktūrą bei sutvarkyti aplinką.</t>
  </si>
  <si>
    <t xml:space="preserve">Dviračiams skirtos infrastruktūros plėtra Telšių miesto Parko g. ir Malūno g. </t>
  </si>
  <si>
    <t xml:space="preserve">Dviračiams skirtos infrastruktūros plėtra: pėsčiųjų ir dviračių takų įrengimas atkarpose Parko g. nuo Malūno g. iki sodų bendrijos „Žilvinas“ bei nuo Malūno g. iki  Žemaičių kaimo muziejaus, kartu įrengiant apšvietimą, dviratininkų aikštelę su reikalingais mažosios architektūros elementais ir kitą reikalingą infrastruktūrą.
</t>
  </si>
  <si>
    <t>202 III ketv.</t>
  </si>
  <si>
    <t xml:space="preserve">Parko g. 15 A teritorjos modernizavimas:  pėsčiųjų ir dviračių takų įrengimas, pėsčiųjų tiltelio, tualeto įrengimas, mažosios architektūros elementų, apšvietimo,  stebėjimo kamerų  ir kitos reikalingos infrastruktūros įrengimas, aplinkos sutvarkymas bei Masčio ežero pakrantės išvalymas.
</t>
  </si>
  <si>
    <t xml:space="preserve">Urbanizuotos teritorijos atgaivinimas: pėsčiųjų ir dviračių takų įrengimas nuo Ežero skg. 17 iki senojo miesto stadiono, integruojant takus į bendrą bevariklio transporto tinklą, mažosios architektūros elementų įrengimas, Durbinio upelio pakrantės ir aplinkos sutvarkymas, želdynų atnaujinimas, upelio išvalymas, tvenkinių, tiltelių, apšvietimo ir  kitos reikalingos infrastruktūros įrengimas.      </t>
  </si>
  <si>
    <t xml:space="preserve">Teritorijos, esančios šalia Žemaičių muziejaus „Alka“ tarp Masčio ežero pakrantės ir Muziejaus g. atgaivinimas: pėsčiųjų, pėsčiųjų ir dviračių takų įrengimas nuo Masčio ežero paktantės iki Muziejaus gatvės, integruojant takus į bendrą bevariklio transporto tinklą, aplinkos sutvarkymas, želdynų įrengimas, sporto ir aktyvaus laisvalaikio bei poilsio aikštelių įrengimas, apšvietimo, mažosios architektūros elementų ir  kitos reikalingos infrastruktūros įrengimas.      </t>
  </si>
  <si>
    <t xml:space="preserve">Pramoninės teritorijos, besiribojančios su Mažeikių g. (nuo Sedos g. sankryžos iki Mažeikių gatvės pabaigos link Geležinkelio g.) investicinio patrauklaumo gerinimas, modernizuojant jai skirtą susisiekimo infrastruktūrą: Mažeikių gatvės rekonstrukcija ir modernizavimas nuo Sedos g. sankryžos iki jos pabaigos, naujos gatvės statyba nuo Mažeikių gatvės link Geležinkelio gatvės įrengimas, žiedinės sankryžos įrengimas, dviračių ir pėsčiųjų takų atnaujinimas ir plėtra, apšvietimo įrengimas, mažosios architektūros elementų įrengimas, želdynų sutvarkymas, automobilių stovėjimo ir sunkiojo transporto vietų įrengimas, sankryžos su Geležinkelio g. rekonstrukcija bei kitų ekonominei veiklai vystyti reikalingų elementų įrengimas.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</si>
</sst>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6" x14ac:knownFonts="1">
    <font>
      <sz val="11"/>
      <color theme="1"/>
      <name val="Calibri"/>
      <family val="2"/>
      <charset val="186"/>
      <scheme val="minor"/>
    </font>
    <font>
      <i/>
      <sz val="11"/>
      <name val="Times New Roman"/>
      <family val="1"/>
      <charset val="186"/>
    </font>
    <font>
      <sz val="11"/>
      <name val="Times New Roman"/>
      <family val="1"/>
      <charset val="186"/>
    </font>
    <font>
      <b/>
      <sz val="11"/>
      <name val="Times New Roman"/>
      <family val="1"/>
      <charset val="186"/>
    </font>
    <font>
      <strike/>
      <sz val="11"/>
      <name val="Times New Roman"/>
      <family val="1"/>
      <charset val="186"/>
    </font>
    <font>
      <b/>
      <i/>
      <sz val="11"/>
      <name val="Times New Roman"/>
      <family val="1"/>
      <charset val="186"/>
    </font>
  </fonts>
  <fills count="4">
    <fill>
      <patternFill patternType="none"/>
    </fill>
    <fill>
      <patternFill patternType="gray125"/>
    </fill>
    <fill>
      <patternFill patternType="solid">
        <fgColor theme="4"/>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1">
    <xf numFmtId="0" fontId="0" fillId="0" borderId="0"/>
  </cellStyleXfs>
  <cellXfs count="49">
    <xf numFmtId="0" fontId="0" fillId="0" borderId="0" xfId="0"/>
    <xf numFmtId="0" fontId="2" fillId="0" borderId="1" xfId="0" applyFont="1" applyBorder="1" applyAlignment="1">
      <alignment wrapText="1"/>
    </xf>
    <xf numFmtId="0" fontId="2" fillId="0" borderId="1" xfId="0" applyFont="1" applyBorder="1" applyAlignment="1">
      <alignment vertical="center" wrapText="1"/>
    </xf>
    <xf numFmtId="0" fontId="2" fillId="0" borderId="4" xfId="0" applyFont="1" applyBorder="1" applyAlignment="1">
      <alignment wrapText="1"/>
    </xf>
    <xf numFmtId="0" fontId="2" fillId="0" borderId="4" xfId="0" applyFont="1" applyBorder="1" applyAlignment="1">
      <alignment vertical="top" wrapText="1"/>
    </xf>
    <xf numFmtId="0" fontId="2" fillId="0" borderId="1" xfId="0" applyFont="1" applyBorder="1" applyAlignment="1">
      <alignment vertical="top" wrapText="1"/>
    </xf>
    <xf numFmtId="0" fontId="2" fillId="0" borderId="0" xfId="0" applyFont="1"/>
    <xf numFmtId="0" fontId="2" fillId="0" borderId="1" xfId="0" applyFont="1" applyBorder="1" applyAlignment="1">
      <alignment horizontal="center" vertic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xf>
    <xf numFmtId="0" fontId="2" fillId="0" borderId="1" xfId="0" applyFont="1" applyBorder="1"/>
    <xf numFmtId="0" fontId="2" fillId="0" borderId="3" xfId="0" applyFont="1" applyBorder="1"/>
    <xf numFmtId="4" fontId="2" fillId="0" borderId="1" xfId="0" applyNumberFormat="1" applyFont="1" applyBorder="1" applyAlignment="1">
      <alignment wrapText="1"/>
    </xf>
    <xf numFmtId="4" fontId="2" fillId="3" borderId="1" xfId="0" applyNumberFormat="1" applyFont="1" applyFill="1" applyBorder="1" applyAlignment="1">
      <alignment wrapText="1"/>
    </xf>
    <xf numFmtId="0" fontId="2" fillId="3" borderId="1" xfId="0" applyFont="1" applyFill="1" applyBorder="1" applyAlignment="1">
      <alignment wrapText="1"/>
    </xf>
    <xf numFmtId="0" fontId="2" fillId="0" borderId="1" xfId="0" applyFont="1" applyBorder="1" applyAlignment="1">
      <alignment horizontal="left" wrapText="1"/>
    </xf>
    <xf numFmtId="0" fontId="2" fillId="0" borderId="2" xfId="0" applyFont="1" applyBorder="1"/>
    <xf numFmtId="0" fontId="2" fillId="0" borderId="4" xfId="0" applyFont="1" applyBorder="1" applyAlignment="1">
      <alignment vertical="center" wrapText="1"/>
    </xf>
    <xf numFmtId="0" fontId="2" fillId="0" borderId="4" xfId="0" applyFont="1" applyBorder="1" applyAlignment="1">
      <alignment horizontal="left" vertical="center" wrapText="1"/>
    </xf>
    <xf numFmtId="4" fontId="2" fillId="0" borderId="1" xfId="0" applyNumberFormat="1" applyFont="1" applyBorder="1" applyAlignment="1">
      <alignment vertical="top" wrapText="1"/>
    </xf>
    <xf numFmtId="0" fontId="2" fillId="3" borderId="1" xfId="0" applyFont="1" applyFill="1" applyBorder="1" applyAlignment="1">
      <alignment vertical="center" wrapText="1"/>
    </xf>
    <xf numFmtId="0" fontId="2" fillId="3" borderId="1" xfId="0" applyFont="1" applyFill="1" applyBorder="1" applyAlignment="1">
      <alignment vertical="top" wrapText="1"/>
    </xf>
    <xf numFmtId="0" fontId="4" fillId="0" borderId="1" xfId="0" applyFont="1" applyBorder="1" applyAlignment="1">
      <alignment vertical="top" wrapText="1"/>
    </xf>
    <xf numFmtId="0" fontId="2" fillId="0" borderId="4" xfId="0" applyFont="1" applyBorder="1" applyAlignment="1">
      <alignment horizontal="left" vertical="top" wrapText="1"/>
    </xf>
    <xf numFmtId="0" fontId="2" fillId="3" borderId="4" xfId="0" applyFont="1" applyFill="1" applyBorder="1" applyAlignment="1">
      <alignment horizontal="left" vertical="center" wrapText="1"/>
    </xf>
    <xf numFmtId="0" fontId="2" fillId="3" borderId="0" xfId="0" applyFont="1" applyFill="1"/>
    <xf numFmtId="0" fontId="2" fillId="3" borderId="1" xfId="0" applyFont="1" applyFill="1" applyBorder="1"/>
    <xf numFmtId="164" fontId="2" fillId="0" borderId="1" xfId="0" applyNumberFormat="1" applyFont="1" applyBorder="1" applyAlignment="1">
      <alignment wrapText="1"/>
    </xf>
    <xf numFmtId="14" fontId="2" fillId="0" borderId="0" xfId="0" applyNumberFormat="1" applyFont="1"/>
    <xf numFmtId="0" fontId="2" fillId="3" borderId="1" xfId="0" applyFont="1" applyFill="1" applyBorder="1" applyAlignment="1">
      <alignment horizontal="right" wrapText="1"/>
    </xf>
    <xf numFmtId="0" fontId="2" fillId="3" borderId="6" xfId="0" applyFont="1" applyFill="1" applyBorder="1" applyAlignment="1">
      <alignment horizontal="right" wrapText="1"/>
    </xf>
    <xf numFmtId="0" fontId="2" fillId="0" borderId="6" xfId="0" applyFont="1" applyBorder="1" applyAlignment="1">
      <alignment horizontal="right" wrapText="1"/>
    </xf>
    <xf numFmtId="0" fontId="2" fillId="0" borderId="1" xfId="0" applyFont="1" applyBorder="1" applyAlignment="1">
      <alignment horizontal="right" wrapText="1"/>
    </xf>
    <xf numFmtId="0" fontId="2" fillId="0" borderId="1" xfId="0" applyFont="1" applyBorder="1" applyAlignment="1">
      <alignment horizontal="right" vertical="top" wrapText="1"/>
    </xf>
    <xf numFmtId="4" fontId="2" fillId="0" borderId="1" xfId="0" applyNumberFormat="1" applyFont="1" applyBorder="1" applyAlignment="1">
      <alignment horizontal="right" wrapText="1"/>
    </xf>
    <xf numFmtId="4" fontId="2" fillId="0" borderId="0" xfId="0" applyNumberFormat="1" applyFont="1"/>
    <xf numFmtId="0" fontId="3" fillId="0" borderId="1" xfId="0" applyFont="1" applyBorder="1" applyAlignment="1">
      <alignment horizontal="left" vertical="top" wrapText="1"/>
    </xf>
    <xf numFmtId="0" fontId="1" fillId="0" borderId="1" xfId="0" applyFont="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1" xfId="0" applyFont="1" applyBorder="1" applyAlignment="1">
      <alignmen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3" fillId="0" borderId="5" xfId="0" applyFont="1" applyBorder="1" applyAlignment="1">
      <alignment horizontal="center"/>
    </xf>
    <xf numFmtId="0" fontId="5" fillId="0" borderId="0" xfId="0" applyFont="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6"/>
  <sheetViews>
    <sheetView tabSelected="1" zoomScale="60" zoomScaleNormal="60" workbookViewId="0">
      <pane ySplit="7" topLeftCell="A23" activePane="bottomLeft" state="frozen"/>
      <selection pane="bottomLeft" activeCell="P63" sqref="P63"/>
    </sheetView>
  </sheetViews>
  <sheetFormatPr defaultColWidth="8.88671875" defaultRowHeight="13.8" x14ac:dyDescent="0.25"/>
  <cols>
    <col min="1" max="1" width="7.6640625" style="6" customWidth="1"/>
    <col min="2" max="2" width="40.44140625" style="6" customWidth="1"/>
    <col min="3" max="3" width="73.88671875" style="6" customWidth="1"/>
    <col min="4" max="4" width="15.44140625" style="6" bestFit="1" customWidth="1"/>
    <col min="5" max="5" width="25.33203125" style="6" customWidth="1"/>
    <col min="6" max="7" width="12.33203125" style="6" customWidth="1"/>
    <col min="8" max="8" width="16.6640625" style="6" customWidth="1"/>
    <col min="9" max="9" width="14.33203125" style="6" customWidth="1"/>
    <col min="10" max="10" width="12.44140625" style="6" customWidth="1"/>
    <col min="11" max="11" width="14.33203125" style="6" customWidth="1"/>
    <col min="12" max="12" width="16.44140625" style="6" customWidth="1"/>
    <col min="13" max="14" width="12.33203125" style="6" customWidth="1"/>
    <col min="15" max="15" width="15.5546875" style="6" customWidth="1"/>
    <col min="16" max="16" width="23.6640625" style="6" customWidth="1"/>
    <col min="17" max="16384" width="8.88671875" style="6"/>
  </cols>
  <sheetData>
    <row r="1" spans="1:16" ht="58.2" customHeight="1" x14ac:dyDescent="0.25">
      <c r="M1" s="46" t="s">
        <v>21</v>
      </c>
      <c r="N1" s="46"/>
      <c r="O1" s="46"/>
    </row>
    <row r="2" spans="1:16" ht="14.4" customHeight="1" x14ac:dyDescent="0.3">
      <c r="M2" s="48"/>
      <c r="N2" s="48"/>
      <c r="O2" s="48"/>
    </row>
    <row r="3" spans="1:16" x14ac:dyDescent="0.25">
      <c r="A3" s="47" t="s">
        <v>20</v>
      </c>
      <c r="B3" s="47"/>
      <c r="C3" s="47"/>
      <c r="D3" s="47"/>
      <c r="E3" s="47"/>
      <c r="F3" s="47"/>
      <c r="G3" s="47"/>
      <c r="H3" s="47"/>
      <c r="I3" s="47"/>
      <c r="J3" s="47"/>
      <c r="K3" s="47"/>
      <c r="L3" s="47"/>
      <c r="M3" s="47"/>
      <c r="N3" s="47"/>
      <c r="O3" s="47"/>
      <c r="P3" s="28"/>
    </row>
    <row r="4" spans="1:16" x14ac:dyDescent="0.25">
      <c r="A4" s="41" t="s">
        <v>0</v>
      </c>
      <c r="B4" s="41" t="s">
        <v>19</v>
      </c>
      <c r="C4" s="41" t="s">
        <v>1</v>
      </c>
      <c r="D4" s="41" t="s">
        <v>18</v>
      </c>
      <c r="E4" s="41" t="s">
        <v>2</v>
      </c>
      <c r="F4" s="45" t="s">
        <v>3</v>
      </c>
      <c r="G4" s="45"/>
      <c r="H4" s="45" t="s">
        <v>71</v>
      </c>
      <c r="I4" s="45"/>
      <c r="J4" s="45"/>
      <c r="K4" s="45"/>
      <c r="L4" s="45" t="s">
        <v>4</v>
      </c>
      <c r="M4" s="45"/>
      <c r="N4" s="45"/>
      <c r="O4" s="41" t="s">
        <v>5</v>
      </c>
      <c r="P4" s="38" t="s">
        <v>30</v>
      </c>
    </row>
    <row r="5" spans="1:16" ht="41.4" customHeight="1" x14ac:dyDescent="0.25">
      <c r="A5" s="42"/>
      <c r="B5" s="42"/>
      <c r="C5" s="42"/>
      <c r="D5" s="42"/>
      <c r="E5" s="42"/>
      <c r="F5" s="41" t="s">
        <v>6</v>
      </c>
      <c r="G5" s="41" t="s">
        <v>7</v>
      </c>
      <c r="H5" s="41" t="s">
        <v>8</v>
      </c>
      <c r="I5" s="45" t="s">
        <v>9</v>
      </c>
      <c r="J5" s="45"/>
      <c r="K5" s="45"/>
      <c r="L5" s="41" t="s">
        <v>10</v>
      </c>
      <c r="M5" s="41" t="s">
        <v>11</v>
      </c>
      <c r="N5" s="41" t="s">
        <v>12</v>
      </c>
      <c r="O5" s="42"/>
      <c r="P5" s="39"/>
    </row>
    <row r="6" spans="1:16" ht="55.2" x14ac:dyDescent="0.25">
      <c r="A6" s="43"/>
      <c r="B6" s="43"/>
      <c r="C6" s="43"/>
      <c r="D6" s="43"/>
      <c r="E6" s="43"/>
      <c r="F6" s="43"/>
      <c r="G6" s="43"/>
      <c r="H6" s="43"/>
      <c r="I6" s="7" t="s">
        <v>13</v>
      </c>
      <c r="J6" s="7" t="s">
        <v>14</v>
      </c>
      <c r="K6" s="7" t="s">
        <v>17</v>
      </c>
      <c r="L6" s="43"/>
      <c r="M6" s="43"/>
      <c r="N6" s="43"/>
      <c r="O6" s="43"/>
      <c r="P6" s="40"/>
    </row>
    <row r="7" spans="1:16" x14ac:dyDescent="0.25">
      <c r="A7" s="8">
        <v>1</v>
      </c>
      <c r="B7" s="8">
        <v>2</v>
      </c>
      <c r="C7" s="8">
        <v>3</v>
      </c>
      <c r="D7" s="8">
        <v>4</v>
      </c>
      <c r="E7" s="8">
        <v>5</v>
      </c>
      <c r="F7" s="8">
        <v>6</v>
      </c>
      <c r="G7" s="8">
        <v>7</v>
      </c>
      <c r="H7" s="8">
        <v>8</v>
      </c>
      <c r="I7" s="8">
        <v>9</v>
      </c>
      <c r="J7" s="8">
        <v>10</v>
      </c>
      <c r="K7" s="8">
        <v>11</v>
      </c>
      <c r="L7" s="8">
        <v>12</v>
      </c>
      <c r="M7" s="8">
        <v>13</v>
      </c>
      <c r="N7" s="8">
        <v>14</v>
      </c>
      <c r="O7" s="8">
        <v>15</v>
      </c>
      <c r="P7" s="9">
        <v>16</v>
      </c>
    </row>
    <row r="8" spans="1:16" x14ac:dyDescent="0.25">
      <c r="A8" s="36" t="s">
        <v>15</v>
      </c>
      <c r="B8" s="36"/>
      <c r="C8" s="36"/>
      <c r="D8" s="36"/>
      <c r="E8" s="36"/>
      <c r="F8" s="36"/>
      <c r="G8" s="36"/>
      <c r="H8" s="36"/>
      <c r="I8" s="36"/>
      <c r="J8" s="36"/>
      <c r="K8" s="36"/>
      <c r="L8" s="36"/>
      <c r="M8" s="36"/>
      <c r="N8" s="36"/>
      <c r="O8" s="36"/>
      <c r="P8" s="10"/>
    </row>
    <row r="9" spans="1:16" x14ac:dyDescent="0.25">
      <c r="A9" s="44" t="s">
        <v>33</v>
      </c>
      <c r="B9" s="44"/>
      <c r="C9" s="44"/>
      <c r="D9" s="44"/>
      <c r="E9" s="44"/>
      <c r="F9" s="44"/>
      <c r="G9" s="44"/>
      <c r="H9" s="44"/>
      <c r="I9" s="44"/>
      <c r="J9" s="44"/>
      <c r="K9" s="44"/>
      <c r="L9" s="44"/>
      <c r="M9" s="44"/>
      <c r="N9" s="44"/>
      <c r="O9" s="44"/>
      <c r="P9" s="10"/>
    </row>
    <row r="10" spans="1:16" x14ac:dyDescent="0.25">
      <c r="A10" s="36" t="s">
        <v>16</v>
      </c>
      <c r="B10" s="36"/>
      <c r="C10" s="36"/>
      <c r="D10" s="36"/>
      <c r="E10" s="36"/>
      <c r="F10" s="36"/>
      <c r="G10" s="36"/>
      <c r="H10" s="36"/>
      <c r="I10" s="36"/>
      <c r="J10" s="36"/>
      <c r="K10" s="36"/>
      <c r="L10" s="36"/>
      <c r="M10" s="36"/>
      <c r="N10" s="36"/>
      <c r="O10" s="36"/>
      <c r="P10" s="11"/>
    </row>
    <row r="11" spans="1:16" x14ac:dyDescent="0.25">
      <c r="A11" s="37" t="s">
        <v>39</v>
      </c>
      <c r="B11" s="37"/>
      <c r="C11" s="37"/>
      <c r="D11" s="37"/>
      <c r="E11" s="37"/>
      <c r="F11" s="37"/>
      <c r="G11" s="37"/>
      <c r="H11" s="37"/>
      <c r="I11" s="37"/>
      <c r="J11" s="37"/>
      <c r="K11" s="37"/>
      <c r="L11" s="37"/>
      <c r="M11" s="37"/>
      <c r="N11" s="37"/>
      <c r="O11" s="37"/>
      <c r="P11" s="10"/>
    </row>
    <row r="12" spans="1:16" ht="116.4" customHeight="1" x14ac:dyDescent="0.25">
      <c r="A12" s="2" t="s">
        <v>25</v>
      </c>
      <c r="B12" s="21" t="s">
        <v>74</v>
      </c>
      <c r="C12" s="21" t="s">
        <v>56</v>
      </c>
      <c r="D12" s="1" t="s">
        <v>22</v>
      </c>
      <c r="E12" s="1" t="s">
        <v>32</v>
      </c>
      <c r="F12" s="1" t="s">
        <v>95</v>
      </c>
      <c r="G12" s="1" t="s">
        <v>43</v>
      </c>
      <c r="H12" s="12">
        <v>5779503.9500000002</v>
      </c>
      <c r="I12" s="12">
        <v>2106232</v>
      </c>
      <c r="J12" s="12"/>
      <c r="K12" s="12">
        <v>3673271.95</v>
      </c>
      <c r="L12" s="1" t="s">
        <v>83</v>
      </c>
      <c r="M12" s="1">
        <v>0</v>
      </c>
      <c r="N12" s="1">
        <v>1</v>
      </c>
      <c r="O12" s="1"/>
      <c r="P12" s="10"/>
    </row>
    <row r="13" spans="1:16" ht="81.75" customHeight="1" x14ac:dyDescent="0.25">
      <c r="A13" s="2"/>
      <c r="B13" s="20"/>
      <c r="C13" s="14"/>
      <c r="D13" s="1"/>
      <c r="E13" s="1"/>
      <c r="F13" s="1"/>
      <c r="G13" s="1"/>
      <c r="H13" s="12"/>
      <c r="I13" s="12"/>
      <c r="J13" s="12"/>
      <c r="K13" s="12"/>
      <c r="L13" s="1" t="s">
        <v>84</v>
      </c>
      <c r="M13" s="1">
        <v>0</v>
      </c>
      <c r="N13" s="29">
        <v>115290</v>
      </c>
      <c r="O13" s="1"/>
      <c r="P13" s="10"/>
    </row>
    <row r="14" spans="1:16" ht="92.25" customHeight="1" x14ac:dyDescent="0.25">
      <c r="A14" s="2" t="s">
        <v>34</v>
      </c>
      <c r="B14" s="21" t="s">
        <v>60</v>
      </c>
      <c r="C14" s="5" t="s">
        <v>64</v>
      </c>
      <c r="D14" s="1" t="s">
        <v>22</v>
      </c>
      <c r="E14" s="1" t="s">
        <v>32</v>
      </c>
      <c r="F14" s="1" t="s">
        <v>95</v>
      </c>
      <c r="G14" s="1" t="s">
        <v>52</v>
      </c>
      <c r="H14" s="12">
        <v>7737892.4800000004</v>
      </c>
      <c r="I14" s="12">
        <v>2721173</v>
      </c>
      <c r="J14" s="12"/>
      <c r="K14" s="12">
        <v>5016719.4800000004</v>
      </c>
      <c r="L14" s="1" t="s">
        <v>83</v>
      </c>
      <c r="M14" s="1">
        <v>0</v>
      </c>
      <c r="N14" s="1">
        <v>1</v>
      </c>
      <c r="O14" s="1"/>
      <c r="P14" s="22"/>
    </row>
    <row r="15" spans="1:16" ht="69" x14ac:dyDescent="0.25">
      <c r="A15" s="2"/>
      <c r="B15" s="2"/>
      <c r="C15" s="1"/>
      <c r="D15" s="1"/>
      <c r="E15" s="1"/>
      <c r="F15" s="1"/>
      <c r="G15" s="1"/>
      <c r="H15" s="12"/>
      <c r="I15" s="12"/>
      <c r="J15" s="12"/>
      <c r="K15" s="12"/>
      <c r="L15" s="1" t="s">
        <v>84</v>
      </c>
      <c r="M15" s="1">
        <v>0</v>
      </c>
      <c r="N15" s="1">
        <v>85680</v>
      </c>
      <c r="O15" s="1"/>
      <c r="P15" s="10"/>
    </row>
    <row r="16" spans="1:16" ht="55.2" x14ac:dyDescent="0.25">
      <c r="A16" s="2" t="s">
        <v>44</v>
      </c>
      <c r="B16" s="5" t="s">
        <v>62</v>
      </c>
      <c r="C16" s="21" t="s">
        <v>69</v>
      </c>
      <c r="D16" s="1" t="s">
        <v>22</v>
      </c>
      <c r="E16" s="1" t="s">
        <v>32</v>
      </c>
      <c r="F16" s="1" t="s">
        <v>48</v>
      </c>
      <c r="G16" s="1" t="s">
        <v>82</v>
      </c>
      <c r="H16" s="13">
        <v>365000.27</v>
      </c>
      <c r="I16" s="12">
        <v>310250</v>
      </c>
      <c r="J16" s="12"/>
      <c r="K16" s="12">
        <v>54750.27</v>
      </c>
      <c r="L16" s="1" t="s">
        <v>85</v>
      </c>
      <c r="M16" s="1">
        <v>0</v>
      </c>
      <c r="N16" s="1">
        <v>1</v>
      </c>
      <c r="O16" s="1"/>
      <c r="P16" s="10"/>
    </row>
    <row r="17" spans="1:16" ht="81" customHeight="1" x14ac:dyDescent="0.25">
      <c r="A17" s="2"/>
      <c r="B17" s="2"/>
      <c r="C17" s="1"/>
      <c r="D17" s="1"/>
      <c r="E17" s="1"/>
      <c r="F17" s="1"/>
      <c r="G17" s="1"/>
      <c r="H17" s="13"/>
      <c r="I17" s="12"/>
      <c r="J17" s="12"/>
      <c r="K17" s="12"/>
      <c r="L17" s="1" t="s">
        <v>84</v>
      </c>
      <c r="M17" s="1">
        <v>0</v>
      </c>
      <c r="N17" s="29">
        <v>3306</v>
      </c>
      <c r="O17" s="1"/>
      <c r="P17" s="10"/>
    </row>
    <row r="18" spans="1:16" ht="86.4" customHeight="1" x14ac:dyDescent="0.25">
      <c r="A18" s="2" t="s">
        <v>49</v>
      </c>
      <c r="B18" s="5" t="s">
        <v>57</v>
      </c>
      <c r="C18" s="5" t="s">
        <v>75</v>
      </c>
      <c r="D18" s="1" t="s">
        <v>22</v>
      </c>
      <c r="E18" s="1" t="s">
        <v>32</v>
      </c>
      <c r="F18" s="1" t="s">
        <v>50</v>
      </c>
      <c r="G18" s="1" t="s">
        <v>81</v>
      </c>
      <c r="H18" s="13">
        <v>1060000</v>
      </c>
      <c r="I18" s="12">
        <v>901000</v>
      </c>
      <c r="J18" s="12"/>
      <c r="K18" s="12">
        <v>159000</v>
      </c>
      <c r="L18" s="1" t="s">
        <v>86</v>
      </c>
      <c r="M18" s="1">
        <v>0</v>
      </c>
      <c r="N18" s="1">
        <v>110</v>
      </c>
      <c r="O18" s="1"/>
      <c r="P18" s="1" t="s">
        <v>72</v>
      </c>
    </row>
    <row r="19" spans="1:16" ht="93.75" customHeight="1" x14ac:dyDescent="0.25">
      <c r="A19" s="2"/>
      <c r="B19" s="2"/>
      <c r="C19" s="1"/>
      <c r="D19" s="1"/>
      <c r="E19" s="1"/>
      <c r="F19" s="1"/>
      <c r="G19" s="1"/>
      <c r="H19" s="13"/>
      <c r="I19" s="12"/>
      <c r="J19" s="12"/>
      <c r="K19" s="12"/>
      <c r="L19" s="1" t="s">
        <v>87</v>
      </c>
      <c r="M19" s="1">
        <v>0</v>
      </c>
      <c r="N19" s="1">
        <v>225</v>
      </c>
      <c r="O19" s="1"/>
      <c r="P19" s="10"/>
    </row>
    <row r="20" spans="1:16" ht="109.5" customHeight="1" x14ac:dyDescent="0.25">
      <c r="A20" s="2"/>
      <c r="B20" s="2"/>
      <c r="C20" s="1"/>
      <c r="D20" s="1"/>
      <c r="E20" s="1"/>
      <c r="F20" s="1"/>
      <c r="G20" s="1"/>
      <c r="H20" s="13"/>
      <c r="I20" s="12"/>
      <c r="J20" s="12"/>
      <c r="K20" s="12"/>
      <c r="L20" s="1" t="s">
        <v>88</v>
      </c>
      <c r="M20" s="1">
        <v>0</v>
      </c>
      <c r="N20" s="1">
        <v>225</v>
      </c>
      <c r="O20" s="1"/>
      <c r="P20" s="10"/>
    </row>
    <row r="21" spans="1:16" ht="15" customHeight="1" x14ac:dyDescent="0.25">
      <c r="A21" s="36" t="s">
        <v>23</v>
      </c>
      <c r="B21" s="36"/>
      <c r="C21" s="36"/>
      <c r="D21" s="36"/>
      <c r="E21" s="36"/>
      <c r="F21" s="36"/>
      <c r="G21" s="36"/>
      <c r="H21" s="36"/>
      <c r="I21" s="36"/>
      <c r="J21" s="36"/>
      <c r="K21" s="36"/>
      <c r="L21" s="36"/>
      <c r="M21" s="36"/>
      <c r="N21" s="36"/>
      <c r="O21" s="36"/>
      <c r="P21" s="10"/>
    </row>
    <row r="22" spans="1:16" ht="13.95" customHeight="1" x14ac:dyDescent="0.25">
      <c r="A22" s="37" t="s">
        <v>35</v>
      </c>
      <c r="B22" s="37"/>
      <c r="C22" s="37"/>
      <c r="D22" s="37"/>
      <c r="E22" s="37"/>
      <c r="F22" s="37"/>
      <c r="G22" s="37"/>
      <c r="H22" s="37"/>
      <c r="I22" s="37"/>
      <c r="J22" s="37"/>
      <c r="K22" s="37"/>
      <c r="L22" s="37"/>
      <c r="M22" s="37"/>
      <c r="N22" s="37"/>
      <c r="O22" s="37"/>
      <c r="P22" s="16"/>
    </row>
    <row r="23" spans="1:16" ht="84.6" customHeight="1" x14ac:dyDescent="0.25">
      <c r="A23" s="2" t="s">
        <v>26</v>
      </c>
      <c r="B23" s="5" t="s">
        <v>96</v>
      </c>
      <c r="C23" s="5" t="s">
        <v>97</v>
      </c>
      <c r="D23" s="1" t="s">
        <v>22</v>
      </c>
      <c r="E23" s="1" t="s">
        <v>32</v>
      </c>
      <c r="F23" s="1" t="s">
        <v>82</v>
      </c>
      <c r="G23" s="1" t="s">
        <v>46</v>
      </c>
      <c r="H23" s="12">
        <v>1390000</v>
      </c>
      <c r="I23" s="12">
        <f>+H23*0.85</f>
        <v>1181500</v>
      </c>
      <c r="J23" s="27"/>
      <c r="K23" s="12">
        <f>+H23*0.15</f>
        <v>208500</v>
      </c>
      <c r="L23" s="1" t="s">
        <v>83</v>
      </c>
      <c r="M23" s="1">
        <v>0</v>
      </c>
      <c r="N23" s="1">
        <v>1</v>
      </c>
      <c r="O23" s="1"/>
      <c r="P23" s="1"/>
    </row>
    <row r="24" spans="1:16" ht="78.599999999999994" customHeight="1" x14ac:dyDescent="0.25">
      <c r="A24" s="2"/>
      <c r="B24" s="2"/>
      <c r="C24" s="1"/>
      <c r="D24" s="1"/>
      <c r="E24" s="1"/>
      <c r="F24" s="1"/>
      <c r="G24" s="1"/>
      <c r="H24" s="12"/>
      <c r="I24" s="12"/>
      <c r="J24" s="12"/>
      <c r="K24" s="12"/>
      <c r="L24" s="1" t="s">
        <v>77</v>
      </c>
      <c r="M24" s="1">
        <v>0</v>
      </c>
      <c r="N24" s="1">
        <v>12000</v>
      </c>
      <c r="O24" s="1"/>
      <c r="P24" s="10"/>
    </row>
    <row r="25" spans="1:16" ht="120" customHeight="1" x14ac:dyDescent="0.25">
      <c r="A25" s="2"/>
      <c r="B25" s="2"/>
      <c r="C25" s="1"/>
      <c r="D25" s="1"/>
      <c r="E25" s="1"/>
      <c r="F25" s="1"/>
      <c r="G25" s="1"/>
      <c r="H25" s="12"/>
      <c r="I25" s="12"/>
      <c r="J25" s="12"/>
      <c r="K25" s="12"/>
      <c r="L25" s="1" t="s">
        <v>58</v>
      </c>
      <c r="M25" s="1">
        <v>0</v>
      </c>
      <c r="N25" s="1">
        <v>1.2</v>
      </c>
      <c r="O25" s="1"/>
      <c r="P25" s="1"/>
    </row>
    <row r="26" spans="1:16" ht="105.75" customHeight="1" x14ac:dyDescent="0.25">
      <c r="A26" s="2" t="s">
        <v>27</v>
      </c>
      <c r="B26" s="4" t="s">
        <v>98</v>
      </c>
      <c r="C26" s="23" t="s">
        <v>99</v>
      </c>
      <c r="D26" s="3"/>
      <c r="E26" s="3" t="s">
        <v>32</v>
      </c>
      <c r="F26" s="3" t="s">
        <v>95</v>
      </c>
      <c r="G26" s="3" t="s">
        <v>93</v>
      </c>
      <c r="H26" s="12">
        <v>635202.6</v>
      </c>
      <c r="I26" s="12">
        <v>539922.21</v>
      </c>
      <c r="J26" s="12"/>
      <c r="K26" s="12">
        <v>95208.39</v>
      </c>
      <c r="L26" s="24" t="s">
        <v>59</v>
      </c>
      <c r="M26" s="25"/>
      <c r="N26" s="30">
        <v>0.72</v>
      </c>
      <c r="O26" s="3"/>
      <c r="P26" s="4" t="s">
        <v>73</v>
      </c>
    </row>
    <row r="27" spans="1:16" ht="93.75" customHeight="1" x14ac:dyDescent="0.25">
      <c r="A27" s="2"/>
      <c r="B27" s="17"/>
      <c r="C27" s="18"/>
      <c r="D27" s="3"/>
      <c r="E27" s="3"/>
      <c r="F27" s="3"/>
      <c r="G27" s="3"/>
      <c r="H27" s="12"/>
      <c r="I27" s="12"/>
      <c r="J27" s="12"/>
      <c r="K27" s="12"/>
      <c r="L27" s="24" t="s">
        <v>89</v>
      </c>
      <c r="M27" s="26"/>
      <c r="N27" s="31">
        <v>500</v>
      </c>
      <c r="O27" s="3"/>
      <c r="P27" s="4"/>
    </row>
    <row r="28" spans="1:16" ht="95.25" customHeight="1" x14ac:dyDescent="0.25">
      <c r="A28" s="2" t="s">
        <v>36</v>
      </c>
      <c r="B28" s="5" t="s">
        <v>53</v>
      </c>
      <c r="C28" s="1" t="s">
        <v>76</v>
      </c>
      <c r="D28" s="1" t="s">
        <v>22</v>
      </c>
      <c r="E28" s="1" t="s">
        <v>32</v>
      </c>
      <c r="F28" s="1" t="s">
        <v>100</v>
      </c>
      <c r="G28" s="1" t="s">
        <v>47</v>
      </c>
      <c r="H28" s="12">
        <v>399918.08000000002</v>
      </c>
      <c r="I28" s="12">
        <v>339929.37</v>
      </c>
      <c r="J28" s="12"/>
      <c r="K28" s="12">
        <v>59988.71</v>
      </c>
      <c r="L28" s="1" t="s">
        <v>83</v>
      </c>
      <c r="M28" s="1">
        <v>0</v>
      </c>
      <c r="N28" s="1">
        <v>1</v>
      </c>
      <c r="O28" s="1"/>
      <c r="P28" s="4"/>
    </row>
    <row r="29" spans="1:16" ht="66.599999999999994" customHeight="1" x14ac:dyDescent="0.25">
      <c r="A29" s="2"/>
      <c r="B29" s="5"/>
      <c r="C29" s="1"/>
      <c r="D29" s="1"/>
      <c r="E29" s="1"/>
      <c r="F29" s="1"/>
      <c r="G29" s="1"/>
      <c r="H29" s="12"/>
      <c r="I29" s="12"/>
      <c r="J29" s="12"/>
      <c r="K29" s="12"/>
      <c r="L29" s="1" t="s">
        <v>78</v>
      </c>
      <c r="M29" s="1">
        <v>0</v>
      </c>
      <c r="N29" s="32">
        <v>2900</v>
      </c>
      <c r="O29" s="1"/>
      <c r="P29" s="4"/>
    </row>
    <row r="30" spans="1:16" ht="96.6" x14ac:dyDescent="0.25">
      <c r="A30" s="2"/>
      <c r="B30" s="2"/>
      <c r="C30" s="1"/>
      <c r="D30" s="1"/>
      <c r="E30" s="1"/>
      <c r="F30" s="1"/>
      <c r="G30" s="1"/>
      <c r="H30" s="12"/>
      <c r="I30" s="12"/>
      <c r="J30" s="12"/>
      <c r="K30" s="12"/>
      <c r="L30" s="1" t="s">
        <v>58</v>
      </c>
      <c r="M30" s="1">
        <v>0</v>
      </c>
      <c r="N30" s="32">
        <v>0.11</v>
      </c>
      <c r="O30" s="1"/>
      <c r="P30" s="10"/>
    </row>
    <row r="31" spans="1:16" ht="88.8" customHeight="1" x14ac:dyDescent="0.25">
      <c r="A31" s="2" t="s">
        <v>37</v>
      </c>
      <c r="B31" s="5" t="s">
        <v>54</v>
      </c>
      <c r="C31" s="5" t="s">
        <v>63</v>
      </c>
      <c r="D31" s="1" t="s">
        <v>22</v>
      </c>
      <c r="E31" s="1" t="s">
        <v>32</v>
      </c>
      <c r="F31" s="1" t="s">
        <v>48</v>
      </c>
      <c r="G31" s="1" t="s">
        <v>31</v>
      </c>
      <c r="H31" s="12">
        <v>458826.21</v>
      </c>
      <c r="I31" s="12">
        <v>390002.27</v>
      </c>
      <c r="J31" s="12"/>
      <c r="K31" s="12">
        <v>68823.94</v>
      </c>
      <c r="L31" s="1" t="s">
        <v>85</v>
      </c>
      <c r="M31" s="1">
        <v>0</v>
      </c>
      <c r="N31" s="1">
        <v>1</v>
      </c>
      <c r="O31" s="1"/>
      <c r="P31" s="10"/>
    </row>
    <row r="32" spans="1:16" ht="66.599999999999994" customHeight="1" x14ac:dyDescent="0.25">
      <c r="A32" s="2"/>
      <c r="B32" s="5"/>
      <c r="C32" s="5"/>
      <c r="D32" s="1"/>
      <c r="E32" s="1"/>
      <c r="F32" s="1"/>
      <c r="G32" s="1"/>
      <c r="H32" s="12"/>
      <c r="I32" s="12"/>
      <c r="J32" s="12"/>
      <c r="K32" s="12"/>
      <c r="L32" s="1" t="s">
        <v>78</v>
      </c>
      <c r="M32" s="1">
        <v>0</v>
      </c>
      <c r="N32" s="32">
        <v>2001</v>
      </c>
      <c r="O32" s="1"/>
      <c r="P32" s="10"/>
    </row>
    <row r="33" spans="1:16" ht="96.6" x14ac:dyDescent="0.25">
      <c r="A33" s="2"/>
      <c r="B33" s="2"/>
      <c r="C33" s="1"/>
      <c r="D33" s="1"/>
      <c r="E33" s="1"/>
      <c r="F33" s="1"/>
      <c r="G33" s="1"/>
      <c r="H33" s="12"/>
      <c r="I33" s="12"/>
      <c r="J33" s="12"/>
      <c r="K33" s="12"/>
      <c r="L33" s="1" t="s">
        <v>58</v>
      </c>
      <c r="M33" s="1">
        <v>0</v>
      </c>
      <c r="N33" s="32">
        <v>0.2</v>
      </c>
      <c r="O33" s="1"/>
      <c r="P33" s="10"/>
    </row>
    <row r="34" spans="1:16" ht="85.2" customHeight="1" x14ac:dyDescent="0.25">
      <c r="A34" s="2" t="s">
        <v>38</v>
      </c>
      <c r="B34" s="5" t="s">
        <v>61</v>
      </c>
      <c r="C34" s="5" t="s">
        <v>101</v>
      </c>
      <c r="D34" s="1" t="s">
        <v>22</v>
      </c>
      <c r="E34" s="1" t="s">
        <v>32</v>
      </c>
      <c r="F34" s="1" t="s">
        <v>48</v>
      </c>
      <c r="G34" s="1" t="s">
        <v>31</v>
      </c>
      <c r="H34" s="12">
        <v>748192.54</v>
      </c>
      <c r="I34" s="12">
        <v>635963.65</v>
      </c>
      <c r="J34" s="12"/>
      <c r="K34" s="12">
        <v>112228.89</v>
      </c>
      <c r="L34" s="1" t="s">
        <v>83</v>
      </c>
      <c r="M34" s="1">
        <v>0</v>
      </c>
      <c r="N34" s="1">
        <v>1</v>
      </c>
      <c r="O34" s="1"/>
      <c r="P34" s="10"/>
    </row>
    <row r="35" spans="1:16" ht="84.6" customHeight="1" x14ac:dyDescent="0.25">
      <c r="A35" s="2"/>
      <c r="B35" s="2"/>
      <c r="C35" s="1"/>
      <c r="D35" s="1"/>
      <c r="E35" s="1"/>
      <c r="F35" s="1"/>
      <c r="G35" s="1"/>
      <c r="H35" s="12"/>
      <c r="I35" s="12"/>
      <c r="J35" s="12"/>
      <c r="K35" s="12"/>
      <c r="L35" s="1" t="s">
        <v>78</v>
      </c>
      <c r="M35" s="1">
        <v>0</v>
      </c>
      <c r="N35" s="32">
        <v>43851</v>
      </c>
      <c r="O35" s="1"/>
      <c r="P35" s="10"/>
    </row>
    <row r="36" spans="1:16" ht="123" customHeight="1" x14ac:dyDescent="0.25">
      <c r="A36" s="2"/>
      <c r="B36" s="2"/>
      <c r="C36" s="1"/>
      <c r="D36" s="1"/>
      <c r="E36" s="1"/>
      <c r="F36" s="1"/>
      <c r="G36" s="1"/>
      <c r="H36" s="12"/>
      <c r="I36" s="12"/>
      <c r="J36" s="12"/>
      <c r="K36" s="12"/>
      <c r="L36" s="1" t="s">
        <v>58</v>
      </c>
      <c r="M36" s="1">
        <v>0</v>
      </c>
      <c r="N36" s="32">
        <v>4.3899999999999997</v>
      </c>
      <c r="O36" s="1"/>
      <c r="P36" s="10"/>
    </row>
    <row r="37" spans="1:16" ht="69" customHeight="1" x14ac:dyDescent="0.25">
      <c r="A37" s="2" t="s">
        <v>40</v>
      </c>
      <c r="B37" s="21" t="s">
        <v>51</v>
      </c>
      <c r="C37" s="21" t="s">
        <v>102</v>
      </c>
      <c r="D37" s="1" t="s">
        <v>22</v>
      </c>
      <c r="E37" s="1" t="s">
        <v>32</v>
      </c>
      <c r="F37" s="1" t="s">
        <v>45</v>
      </c>
      <c r="G37" s="1" t="s">
        <v>81</v>
      </c>
      <c r="H37" s="12">
        <v>1644534.87</v>
      </c>
      <c r="I37" s="12">
        <v>1397854.63</v>
      </c>
      <c r="J37" s="12"/>
      <c r="K37" s="12">
        <v>246680.23</v>
      </c>
      <c r="L37" s="1" t="s">
        <v>83</v>
      </c>
      <c r="M37" s="5">
        <v>0</v>
      </c>
      <c r="N37" s="5">
        <v>1</v>
      </c>
      <c r="O37" s="1"/>
      <c r="P37" s="10"/>
    </row>
    <row r="38" spans="1:16" ht="71.400000000000006" customHeight="1" x14ac:dyDescent="0.25">
      <c r="A38" s="2"/>
      <c r="B38" s="5"/>
      <c r="C38" s="22"/>
      <c r="D38" s="5"/>
      <c r="E38" s="5"/>
      <c r="F38" s="5"/>
      <c r="G38" s="5"/>
      <c r="H38" s="19"/>
      <c r="I38" s="19"/>
      <c r="J38" s="19"/>
      <c r="K38" s="19"/>
      <c r="L38" s="5" t="s">
        <v>78</v>
      </c>
      <c r="M38" s="5">
        <v>0</v>
      </c>
      <c r="N38" s="33">
        <v>182429</v>
      </c>
      <c r="O38" s="1"/>
      <c r="P38" s="10"/>
    </row>
    <row r="39" spans="1:16" ht="118.95" customHeight="1" x14ac:dyDescent="0.25">
      <c r="A39" s="2"/>
      <c r="B39" s="2"/>
      <c r="C39" s="1"/>
      <c r="D39" s="1"/>
      <c r="E39" s="1"/>
      <c r="F39" s="1"/>
      <c r="G39" s="1"/>
      <c r="H39" s="12"/>
      <c r="I39" s="12"/>
      <c r="J39" s="12"/>
      <c r="K39" s="12"/>
      <c r="L39" s="1" t="s">
        <v>58</v>
      </c>
      <c r="M39" s="1">
        <v>0</v>
      </c>
      <c r="N39" s="32">
        <v>13.84</v>
      </c>
      <c r="O39" s="1"/>
      <c r="P39" s="10"/>
    </row>
    <row r="40" spans="1:16" ht="71.400000000000006" customHeight="1" x14ac:dyDescent="0.25">
      <c r="A40" s="2" t="s">
        <v>41</v>
      </c>
      <c r="B40" s="5" t="s">
        <v>65</v>
      </c>
      <c r="C40" s="21" t="s">
        <v>66</v>
      </c>
      <c r="D40" s="1" t="s">
        <v>22</v>
      </c>
      <c r="E40" s="1" t="s">
        <v>32</v>
      </c>
      <c r="F40" s="1" t="s">
        <v>48</v>
      </c>
      <c r="G40" s="1" t="s">
        <v>43</v>
      </c>
      <c r="H40" s="12">
        <v>1947272.52</v>
      </c>
      <c r="I40" s="12">
        <v>1655181.64</v>
      </c>
      <c r="J40" s="12"/>
      <c r="K40" s="12">
        <v>292090.88</v>
      </c>
      <c r="L40" s="1" t="s">
        <v>85</v>
      </c>
      <c r="M40" s="1">
        <v>0</v>
      </c>
      <c r="N40" s="1">
        <v>1</v>
      </c>
      <c r="O40" s="1"/>
      <c r="P40" s="5"/>
    </row>
    <row r="41" spans="1:16" ht="81" customHeight="1" x14ac:dyDescent="0.25">
      <c r="A41" s="2"/>
      <c r="B41" s="2"/>
      <c r="C41" s="1"/>
      <c r="D41" s="1"/>
      <c r="E41" s="1"/>
      <c r="F41" s="1"/>
      <c r="G41" s="1"/>
      <c r="H41" s="12"/>
      <c r="I41" s="12"/>
      <c r="J41" s="12"/>
      <c r="K41" s="12"/>
      <c r="L41" s="1" t="s">
        <v>78</v>
      </c>
      <c r="M41" s="1">
        <v>0</v>
      </c>
      <c r="N41" s="32">
        <v>9000</v>
      </c>
      <c r="O41" s="1"/>
      <c r="P41" s="10"/>
    </row>
    <row r="42" spans="1:16" ht="118.2" customHeight="1" x14ac:dyDescent="0.25">
      <c r="A42" s="2"/>
      <c r="B42" s="2"/>
      <c r="C42" s="1"/>
      <c r="D42" s="1"/>
      <c r="E42" s="1"/>
      <c r="F42" s="1"/>
      <c r="G42" s="1"/>
      <c r="H42" s="12"/>
      <c r="I42" s="12"/>
      <c r="J42" s="12"/>
      <c r="K42" s="12"/>
      <c r="L42" s="1" t="s">
        <v>58</v>
      </c>
      <c r="M42" s="1">
        <v>0</v>
      </c>
      <c r="N42" s="32">
        <v>0.09</v>
      </c>
      <c r="O42" s="1"/>
      <c r="P42" s="10"/>
    </row>
    <row r="43" spans="1:16" ht="93" customHeight="1" x14ac:dyDescent="0.25">
      <c r="A43" s="2" t="s">
        <v>79</v>
      </c>
      <c r="B43" s="2" t="s">
        <v>80</v>
      </c>
      <c r="C43" s="1" t="s">
        <v>103</v>
      </c>
      <c r="D43" s="1" t="s">
        <v>22</v>
      </c>
      <c r="E43" s="1" t="s">
        <v>32</v>
      </c>
      <c r="F43" s="1" t="s">
        <v>45</v>
      </c>
      <c r="G43" s="1" t="s">
        <v>81</v>
      </c>
      <c r="H43" s="12">
        <v>781320.21</v>
      </c>
      <c r="I43" s="12">
        <v>595000</v>
      </c>
      <c r="J43" s="12"/>
      <c r="K43" s="12">
        <v>186320.21</v>
      </c>
      <c r="L43" s="1" t="s">
        <v>83</v>
      </c>
      <c r="M43" s="1">
        <v>0</v>
      </c>
      <c r="N43" s="1">
        <v>1</v>
      </c>
      <c r="O43" s="1"/>
      <c r="P43" s="10"/>
    </row>
    <row r="44" spans="1:16" ht="78" customHeight="1" x14ac:dyDescent="0.25">
      <c r="A44" s="2"/>
      <c r="B44" s="2"/>
      <c r="C44" s="1"/>
      <c r="D44" s="1"/>
      <c r="E44" s="1"/>
      <c r="F44" s="1"/>
      <c r="G44" s="1"/>
      <c r="H44" s="12"/>
      <c r="I44" s="12"/>
      <c r="J44" s="12"/>
      <c r="K44" s="12"/>
      <c r="L44" s="1" t="s">
        <v>78</v>
      </c>
      <c r="M44" s="1">
        <v>0</v>
      </c>
      <c r="N44" s="32">
        <v>8333</v>
      </c>
      <c r="O44" s="1"/>
      <c r="P44" s="10"/>
    </row>
    <row r="45" spans="1:16" ht="114.6" customHeight="1" x14ac:dyDescent="0.25">
      <c r="A45" s="2"/>
      <c r="B45" s="2"/>
      <c r="C45" s="1"/>
      <c r="D45" s="1"/>
      <c r="E45" s="1"/>
      <c r="F45" s="1"/>
      <c r="G45" s="1"/>
      <c r="H45" s="12"/>
      <c r="I45" s="12"/>
      <c r="J45" s="12"/>
      <c r="K45" s="12"/>
      <c r="L45" s="1" t="s">
        <v>58</v>
      </c>
      <c r="M45" s="1">
        <v>0</v>
      </c>
      <c r="N45" s="32">
        <v>0.83</v>
      </c>
      <c r="O45" s="1"/>
      <c r="P45" s="10"/>
    </row>
    <row r="46" spans="1:16" ht="77.400000000000006" customHeight="1" x14ac:dyDescent="0.25">
      <c r="A46" s="2" t="s">
        <v>90</v>
      </c>
      <c r="B46" s="2" t="s">
        <v>91</v>
      </c>
      <c r="C46" s="1" t="s">
        <v>92</v>
      </c>
      <c r="D46" s="1" t="s">
        <v>22</v>
      </c>
      <c r="E46" s="1" t="s">
        <v>32</v>
      </c>
      <c r="F46" s="1" t="s">
        <v>82</v>
      </c>
      <c r="G46" s="1" t="s">
        <v>81</v>
      </c>
      <c r="H46" s="34">
        <v>1879935.42</v>
      </c>
      <c r="I46" s="34">
        <v>1597944.42</v>
      </c>
      <c r="J46" s="34"/>
      <c r="K46" s="34">
        <v>281991</v>
      </c>
      <c r="L46" s="1" t="s">
        <v>83</v>
      </c>
      <c r="M46" s="1">
        <v>0</v>
      </c>
      <c r="N46" s="1">
        <v>1</v>
      </c>
      <c r="O46" s="1"/>
      <c r="P46" s="10"/>
    </row>
    <row r="47" spans="1:16" ht="73.2" customHeight="1" x14ac:dyDescent="0.25">
      <c r="A47" s="2"/>
      <c r="B47" s="2"/>
      <c r="C47" s="1"/>
      <c r="D47" s="1"/>
      <c r="E47" s="1"/>
      <c r="F47" s="1"/>
      <c r="G47" s="1"/>
      <c r="H47" s="12"/>
      <c r="I47" s="12"/>
      <c r="J47" s="12"/>
      <c r="K47" s="12"/>
      <c r="L47" s="1" t="s">
        <v>84</v>
      </c>
      <c r="M47" s="1">
        <v>0</v>
      </c>
      <c r="N47" s="1">
        <v>5000</v>
      </c>
      <c r="O47" s="1"/>
      <c r="P47" s="10"/>
    </row>
    <row r="48" spans="1:16" ht="74.400000000000006" customHeight="1" x14ac:dyDescent="0.25">
      <c r="A48" s="2"/>
      <c r="B48" s="2"/>
      <c r="C48" s="1"/>
      <c r="D48" s="1"/>
      <c r="E48" s="1"/>
      <c r="F48" s="1"/>
      <c r="G48" s="1"/>
      <c r="H48" s="12"/>
      <c r="I48" s="12"/>
      <c r="J48" s="12"/>
      <c r="K48" s="12"/>
      <c r="L48" s="1" t="s">
        <v>78</v>
      </c>
      <c r="M48" s="1">
        <v>0</v>
      </c>
      <c r="N48" s="1">
        <v>209417</v>
      </c>
      <c r="O48" s="1"/>
      <c r="P48" s="10"/>
    </row>
    <row r="49" spans="1:16" ht="132.6" customHeight="1" x14ac:dyDescent="0.25">
      <c r="A49" s="2"/>
      <c r="B49" s="2"/>
      <c r="C49" s="1"/>
      <c r="D49" s="1"/>
      <c r="E49" s="1"/>
      <c r="F49" s="1"/>
      <c r="G49" s="1"/>
      <c r="H49" s="12"/>
      <c r="I49" s="12"/>
      <c r="J49" s="12"/>
      <c r="K49" s="12"/>
      <c r="L49" s="1" t="s">
        <v>58</v>
      </c>
      <c r="M49" s="1">
        <v>0</v>
      </c>
      <c r="N49" s="1">
        <v>20.94</v>
      </c>
      <c r="O49" s="1"/>
      <c r="P49" s="10"/>
    </row>
    <row r="50" spans="1:16" x14ac:dyDescent="0.25">
      <c r="A50" s="36" t="s">
        <v>24</v>
      </c>
      <c r="B50" s="36"/>
      <c r="C50" s="36"/>
      <c r="D50" s="36"/>
      <c r="E50" s="36"/>
      <c r="F50" s="36"/>
      <c r="G50" s="36"/>
      <c r="H50" s="36"/>
      <c r="I50" s="36"/>
      <c r="J50" s="36"/>
      <c r="K50" s="36"/>
      <c r="L50" s="36"/>
      <c r="M50" s="36"/>
      <c r="N50" s="36"/>
      <c r="O50" s="36"/>
      <c r="P50" s="10"/>
    </row>
    <row r="51" spans="1:16" x14ac:dyDescent="0.25">
      <c r="A51" s="37" t="s">
        <v>29</v>
      </c>
      <c r="B51" s="37"/>
      <c r="C51" s="37"/>
      <c r="D51" s="37"/>
      <c r="E51" s="37"/>
      <c r="F51" s="37"/>
      <c r="G51" s="37"/>
      <c r="H51" s="37"/>
      <c r="I51" s="37"/>
      <c r="J51" s="37"/>
      <c r="K51" s="37"/>
      <c r="L51" s="37"/>
      <c r="M51" s="37"/>
      <c r="N51" s="37"/>
      <c r="O51" s="37"/>
      <c r="P51" s="10"/>
    </row>
    <row r="52" spans="1:16" ht="132" customHeight="1" x14ac:dyDescent="0.25">
      <c r="A52" s="2" t="s">
        <v>28</v>
      </c>
      <c r="B52" s="2" t="s">
        <v>55</v>
      </c>
      <c r="C52" s="1" t="s">
        <v>104</v>
      </c>
      <c r="D52" s="1" t="s">
        <v>22</v>
      </c>
      <c r="E52" s="1" t="s">
        <v>32</v>
      </c>
      <c r="F52" s="1" t="s">
        <v>94</v>
      </c>
      <c r="G52" s="1" t="s">
        <v>81</v>
      </c>
      <c r="H52" s="12">
        <v>5811766.9800000004</v>
      </c>
      <c r="I52" s="12">
        <v>4940001.93</v>
      </c>
      <c r="J52" s="12"/>
      <c r="K52" s="12">
        <v>871765.05</v>
      </c>
      <c r="L52" s="1" t="s">
        <v>83</v>
      </c>
      <c r="M52" s="1">
        <v>0</v>
      </c>
      <c r="N52" s="1">
        <v>1</v>
      </c>
      <c r="O52" s="1"/>
      <c r="P52" s="15"/>
    </row>
    <row r="53" spans="1:16" ht="69" x14ac:dyDescent="0.25">
      <c r="A53" s="2"/>
      <c r="B53" s="2"/>
      <c r="C53" s="1"/>
      <c r="D53" s="1"/>
      <c r="E53" s="1"/>
      <c r="F53" s="1"/>
      <c r="G53" s="1"/>
      <c r="H53" s="12"/>
      <c r="I53" s="12"/>
      <c r="J53" s="12"/>
      <c r="K53" s="12"/>
      <c r="L53" s="1" t="s">
        <v>70</v>
      </c>
      <c r="M53" s="1">
        <v>0</v>
      </c>
      <c r="N53" s="32">
        <v>5.07</v>
      </c>
      <c r="O53" s="1"/>
      <c r="P53" s="10"/>
    </row>
    <row r="54" spans="1:16" ht="82.5" customHeight="1" x14ac:dyDescent="0.25">
      <c r="A54" s="2" t="s">
        <v>42</v>
      </c>
      <c r="B54" s="5" t="s">
        <v>67</v>
      </c>
      <c r="C54" s="5" t="s">
        <v>68</v>
      </c>
      <c r="D54" s="1" t="s">
        <v>22</v>
      </c>
      <c r="E54" s="1" t="s">
        <v>32</v>
      </c>
      <c r="F54" s="1" t="s">
        <v>48</v>
      </c>
      <c r="G54" s="1" t="s">
        <v>52</v>
      </c>
      <c r="H54" s="12">
        <v>674312.81</v>
      </c>
      <c r="I54" s="12">
        <v>573165.88</v>
      </c>
      <c r="J54" s="12"/>
      <c r="K54" s="12">
        <v>101146.93</v>
      </c>
      <c r="L54" s="1" t="s">
        <v>85</v>
      </c>
      <c r="M54" s="1">
        <v>0</v>
      </c>
      <c r="N54" s="1">
        <v>1</v>
      </c>
      <c r="O54" s="1"/>
      <c r="P54" s="15"/>
    </row>
    <row r="55" spans="1:16" ht="102" customHeight="1" x14ac:dyDescent="0.25">
      <c r="A55" s="2"/>
      <c r="B55" s="2"/>
      <c r="C55" s="1"/>
      <c r="D55" s="1"/>
      <c r="E55" s="1"/>
      <c r="F55" s="1"/>
      <c r="G55" s="1"/>
      <c r="H55" s="12"/>
      <c r="I55" s="12"/>
      <c r="J55" s="12"/>
      <c r="K55" s="12"/>
      <c r="L55" s="1" t="s">
        <v>70</v>
      </c>
      <c r="M55" s="1">
        <v>0</v>
      </c>
      <c r="N55" s="32">
        <v>6.95</v>
      </c>
      <c r="O55" s="1"/>
      <c r="P55" s="10"/>
    </row>
    <row r="56" spans="1:16" x14ac:dyDescent="0.25">
      <c r="H56" s="35">
        <f>H12+H14+H16+H23+H28+H31+H34+H37+H40+H43+H46+H52+H54</f>
        <v>29618476.340000004</v>
      </c>
      <c r="I56" s="35">
        <f>I12+I14+I16+I23+I28+I31+I34+I37+I40+I43+I46+I52+I54</f>
        <v>18444198.790000003</v>
      </c>
      <c r="J56" s="35">
        <f t="shared" ref="J56:K56" si="0">J12+J14+J16+J23+J28+J31+J34+J37+J40+J43+J46+J52+J54</f>
        <v>0</v>
      </c>
      <c r="K56" s="35">
        <f t="shared" si="0"/>
        <v>11174277.540000003</v>
      </c>
    </row>
  </sheetData>
  <mergeCells count="28">
    <mergeCell ref="M1:O1"/>
    <mergeCell ref="N5:N6"/>
    <mergeCell ref="A3:O3"/>
    <mergeCell ref="O4:O6"/>
    <mergeCell ref="E4:E6"/>
    <mergeCell ref="F5:F6"/>
    <mergeCell ref="G5:G6"/>
    <mergeCell ref="H5:H6"/>
    <mergeCell ref="L5:L6"/>
    <mergeCell ref="M5:M6"/>
    <mergeCell ref="L4:N4"/>
    <mergeCell ref="H4:K4"/>
    <mergeCell ref="M2:O2"/>
    <mergeCell ref="P4:P6"/>
    <mergeCell ref="C4:C6"/>
    <mergeCell ref="D4:D6"/>
    <mergeCell ref="A8:O8"/>
    <mergeCell ref="A9:O9"/>
    <mergeCell ref="B4:B6"/>
    <mergeCell ref="F4:G4"/>
    <mergeCell ref="I5:K5"/>
    <mergeCell ref="A4:A6"/>
    <mergeCell ref="A10:O10"/>
    <mergeCell ref="A21:O21"/>
    <mergeCell ref="A22:O22"/>
    <mergeCell ref="A50:O50"/>
    <mergeCell ref="A51:O51"/>
    <mergeCell ref="A11:O11"/>
  </mergeCells>
  <pageMargins left="0.7" right="0.7" top="0.75" bottom="0.75" header="0.3" footer="0.3"/>
  <pageSetup paperSize="8"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2"/>
  <sheetViews>
    <sheetView workbookViewId="0">
      <selection activeCell="H13" sqref="H13"/>
    </sheetView>
  </sheetViews>
  <sheetFormatPr defaultRowHeight="14.4" x14ac:dyDescent="0.3"/>
  <sheetData>
    <row r="1" spans="2:6" x14ac:dyDescent="0.3">
      <c r="B1">
        <v>2022</v>
      </c>
      <c r="C1">
        <v>2024</v>
      </c>
      <c r="D1">
        <v>2026</v>
      </c>
      <c r="E1">
        <v>2028</v>
      </c>
      <c r="F1">
        <v>2030</v>
      </c>
    </row>
    <row r="2" spans="2:6" x14ac:dyDescent="0.3">
      <c r="B2">
        <v>22262</v>
      </c>
      <c r="C2">
        <f>ROUND(B2*1.02,0)</f>
        <v>22707</v>
      </c>
      <c r="D2">
        <f t="shared" ref="D2:F2" si="0">ROUND(C2*1.02,0)</f>
        <v>23161</v>
      </c>
      <c r="E2">
        <f t="shared" si="0"/>
        <v>23624</v>
      </c>
      <c r="F2">
        <f t="shared" si="0"/>
        <v>24096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Lapas1</vt:lpstr>
      <vt:lpstr>Sheet1</vt:lpstr>
      <vt:lpstr>Lapas1!_Hlk84884998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 Valickas</dc:creator>
  <cp:lastModifiedBy>Sarune Lekaviciene</cp:lastModifiedBy>
  <cp:lastPrinted>2024-05-07T05:06:19Z</cp:lastPrinted>
  <dcterms:created xsi:type="dcterms:W3CDTF">2022-11-14T04:57:06Z</dcterms:created>
  <dcterms:modified xsi:type="dcterms:W3CDTF">2026-03-26T11:07:56Z</dcterms:modified>
</cp:coreProperties>
</file>